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预决算公开\2026年公开\"/>
    </mc:Choice>
  </mc:AlternateContent>
  <bookViews>
    <workbookView windowWidth="28800" windowHeight="12075" activeTab="1"/>
  </bookViews>
  <sheets>
    <sheet name="社决06-职工医疗保险收支表" sheetId="8" r:id="rId1"/>
    <sheet name="社决07-城乡居民医疗保险收支表" sheetId="9" r:id="rId2"/>
    <sheet name="社决附04-职工医疗保险基础资料表" sheetId="17" r:id="rId3"/>
    <sheet name="社决附05-城乡居民医疗保险基础资料表" sheetId="18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<sst xmlns="http://schemas.openxmlformats.org/spreadsheetml/2006/main" count="297" uniqueCount="140">
  <si>
    <t>2025年职工基本医疗保险（含生育保险）基金收支决算表</t>
  </si>
  <si>
    <t>社决06表</t>
  </si>
  <si>
    <t>济源市</t>
  </si>
  <si>
    <t>单位：元</t>
  </si>
  <si>
    <t>项      目</t>
  </si>
  <si>
    <t>小      计</t>
  </si>
  <si>
    <t>基本医疗保险统筹基金（含单建统筹）</t>
  </si>
  <si>
    <t>基本医疗保险
个人账户基金</t>
  </si>
  <si>
    <t>一、基本医疗保险费收入</t>
  </si>
  <si>
    <t>一、基本医疗保险待遇支出</t>
  </si>
  <si>
    <t xml:space="preserve">    其中：单位缴费</t>
  </si>
  <si>
    <t>　  其中：住院费用支出</t>
  </si>
  <si>
    <t xml:space="preserve">          个人缴费</t>
  </si>
  <si>
    <t xml:space="preserve">          其中：近亲属住院费用支出</t>
  </si>
  <si>
    <t>×</t>
  </si>
  <si>
    <t>二、财政补贴收入</t>
  </si>
  <si>
    <t>　        门诊费用支出</t>
  </si>
  <si>
    <t xml:space="preserve">    其中：对医保基金负担新冠病毒疫苗及接种费用的补助</t>
  </si>
  <si>
    <t xml:space="preserve">          其中：近亲属门诊费用支出</t>
  </si>
  <si>
    <t>三、利息收入</t>
  </si>
  <si>
    <t xml:space="preserve">          生育医疗费用支出</t>
  </si>
  <si>
    <t xml:space="preserve">          生育津贴支出</t>
  </si>
  <si>
    <t xml:space="preserve">          其他待遇支出</t>
  </si>
  <si>
    <t>四、转移收入</t>
  </si>
  <si>
    <t>二、转移支出</t>
  </si>
  <si>
    <t>五、其他收入</t>
  </si>
  <si>
    <t>三、其他支出</t>
  </si>
  <si>
    <t>六、本年收入小计</t>
  </si>
  <si>
    <t>四、本年支出小计</t>
  </si>
  <si>
    <t>七、上级补助收入</t>
  </si>
  <si>
    <t>五、补助下级支出</t>
  </si>
  <si>
    <t>八、下级上解收入</t>
  </si>
  <si>
    <t>六、上解上级支出</t>
  </si>
  <si>
    <t>九、本年收入合计</t>
  </si>
  <si>
    <t>七、本年支出合计</t>
  </si>
  <si>
    <t>八、本年收支结余</t>
  </si>
  <si>
    <t>十、上年结余</t>
  </si>
  <si>
    <t>九、年末滚存结余</t>
  </si>
  <si>
    <t>总      计</t>
  </si>
  <si>
    <t>第 6 页</t>
  </si>
  <si>
    <t>2025年城乡居民基本医疗保险基金收支决算表</t>
  </si>
  <si>
    <t>社决07表</t>
  </si>
  <si>
    <t>项          目</t>
  </si>
  <si>
    <t>金    额</t>
  </si>
  <si>
    <t xml:space="preserve">    其中：集体扶持收入</t>
  </si>
  <si>
    <t>　　其中：住院费用支出</t>
  </si>
  <si>
    <t xml:space="preserve">          城乡医疗救助资助收入</t>
  </si>
  <si>
    <t xml:space="preserve">          门诊费用支出</t>
  </si>
  <si>
    <t xml:space="preserve">          财政为困难人员代缴收入</t>
  </si>
  <si>
    <t>二、大病保险支出</t>
  </si>
  <si>
    <t xml:space="preserve">      其中：按规定标准补助收入</t>
  </si>
  <si>
    <t xml:space="preserve">            对医保基金负担新冠病毒疫苗及接种费用的补助</t>
  </si>
  <si>
    <t>四、其他收入</t>
  </si>
  <si>
    <t>五、本年收入小计</t>
  </si>
  <si>
    <t>六、上级补助收入</t>
  </si>
  <si>
    <t>七、下级上解收入</t>
  </si>
  <si>
    <t>八、本年收入合计</t>
  </si>
  <si>
    <t>九、上年结余</t>
  </si>
  <si>
    <t>总        计</t>
  </si>
  <si>
    <t>总         计</t>
  </si>
  <si>
    <t>第 7 页</t>
  </si>
  <si>
    <t>2025年职工基本医疗保险基础资料表</t>
  </si>
  <si>
    <t>社决附04表</t>
  </si>
  <si>
    <t>单位</t>
  </si>
  <si>
    <t>数      量</t>
  </si>
  <si>
    <t>一、参保人员年末数</t>
  </si>
  <si>
    <t>人</t>
  </si>
  <si>
    <t xml:space="preserve">          (1)统账结合</t>
  </si>
  <si>
    <t>元</t>
  </si>
  <si>
    <t xml:space="preserve">    (一)在职职工</t>
  </si>
  <si>
    <t xml:space="preserve">            ①单位欠费</t>
  </si>
  <si>
    <t xml:space="preserve">      其中：单建统筹</t>
  </si>
  <si>
    <t xml:space="preserve">            ②个人欠费</t>
  </si>
  <si>
    <t xml:space="preserve">    (二)退休人员</t>
  </si>
  <si>
    <t xml:space="preserve">          (2)单建统筹</t>
  </si>
  <si>
    <t xml:space="preserve">        4.年末累计欠费</t>
  </si>
  <si>
    <t>二、缴费人数</t>
  </si>
  <si>
    <t xml:space="preserve">    (三)本年预缴以后年度基本医疗保险费</t>
  </si>
  <si>
    <t>其中：单建统筹缴费人数</t>
  </si>
  <si>
    <t xml:space="preserve">    (四)一次性补缴以前年度基本医疗保险费</t>
  </si>
  <si>
    <t>三、缴费基数总额</t>
  </si>
  <si>
    <t>五、医疗费用支付情况</t>
  </si>
  <si>
    <t xml:space="preserve">   (一)统账结合</t>
  </si>
  <si>
    <t xml:space="preserve">    (一)医保基金上年末累计应付未付金额</t>
  </si>
  <si>
    <t xml:space="preserve">       1.单位缴费</t>
  </si>
  <si>
    <t xml:space="preserve">    (二)医保基金当年新增应付金额</t>
  </si>
  <si>
    <t xml:space="preserve">       2.个人缴费</t>
  </si>
  <si>
    <t xml:space="preserve">    (三)医保基金当年实付金额</t>
  </si>
  <si>
    <t xml:space="preserve">   (二)单建统筹</t>
  </si>
  <si>
    <t xml:space="preserve">    (四)医保基金本年末累计应付未付金额</t>
  </si>
  <si>
    <t>四、保险费缴纳情况</t>
  </si>
  <si>
    <t>六、统筹基金待遇享受情况</t>
  </si>
  <si>
    <t xml:space="preserve">   (一)缴纳当年基本医疗保险费</t>
  </si>
  <si>
    <t>　  (一)参保人员住院人数</t>
  </si>
  <si>
    <t xml:space="preserve">      1.统账结合</t>
  </si>
  <si>
    <t>　  (二)参保人员住院人次数</t>
  </si>
  <si>
    <t>人次</t>
  </si>
  <si>
    <t xml:space="preserve">        (1)单位缴费</t>
  </si>
  <si>
    <t xml:space="preserve">    (三)参保人员门诊人数</t>
  </si>
  <si>
    <t xml:space="preserve">          其中：生育保险缴费</t>
  </si>
  <si>
    <t xml:space="preserve">    (四)参保人员门诊人次数</t>
  </si>
  <si>
    <t xml:space="preserve">        (2)个人缴费</t>
  </si>
  <si>
    <t xml:space="preserve">    (五)享受生育医疗费用报销人数</t>
  </si>
  <si>
    <t xml:space="preserve">      2.单建统筹</t>
  </si>
  <si>
    <t xml:space="preserve">    (六)享受生育医疗费用报销人次数</t>
  </si>
  <si>
    <t>　 (二)欠费情况</t>
  </si>
  <si>
    <t xml:space="preserve">    (七)享受生育津贴人数</t>
  </si>
  <si>
    <t xml:space="preserve">        1.上年末累计欠费</t>
  </si>
  <si>
    <t>七、基金暂存其他账户存款年末数</t>
  </si>
  <si>
    <t xml:space="preserve">        2.本年补缴以前年度欠费</t>
  </si>
  <si>
    <t xml:space="preserve">    (一)经办机构收入户</t>
  </si>
  <si>
    <t xml:space="preserve">        3.本年新增欠费</t>
  </si>
  <si>
    <t xml:space="preserve">    (二)国库户</t>
  </si>
  <si>
    <t>第 15 页</t>
  </si>
  <si>
    <t>2025年城乡居民基本医疗保险基础资料表</t>
  </si>
  <si>
    <t>社决附05表</t>
  </si>
  <si>
    <t xml:space="preserve">项      目 </t>
  </si>
  <si>
    <t>　　(一)经办机构收入户</t>
  </si>
  <si>
    <t xml:space="preserve">    其中：代缴费人数</t>
  </si>
  <si>
    <t>　　(二)国库户</t>
  </si>
  <si>
    <t>二、待遇享受情况</t>
  </si>
  <si>
    <t>六、大病保险情况</t>
  </si>
  <si>
    <t xml:space="preserve">    (一)资金情况</t>
  </si>
  <si>
    <t xml:space="preserve">        1.上年结余</t>
  </si>
  <si>
    <t xml:space="preserve">        2.本年筹资</t>
  </si>
  <si>
    <t xml:space="preserve">        3.本年支出</t>
  </si>
  <si>
    <t>三、保险费缴纳情况</t>
  </si>
  <si>
    <t xml:space="preserve">         其中：大病保险待遇支出</t>
  </si>
  <si>
    <t xml:space="preserve">    (一)缴纳当年医疗保险费</t>
  </si>
  <si>
    <t xml:space="preserve">               大病保险承办/经办管理费用支出</t>
  </si>
  <si>
    <t xml:space="preserve">    (二)预收下年度医疗保险费</t>
  </si>
  <si>
    <t xml:space="preserve">        4.当年收支结余</t>
  </si>
  <si>
    <t>四、医疗费用支付情况</t>
  </si>
  <si>
    <t xml:space="preserve">        5.年末滚存结余</t>
  </si>
  <si>
    <t xml:space="preserve">   (二)人数情况</t>
  </si>
  <si>
    <t xml:space="preserve">        1.大病保险覆盖人数</t>
  </si>
  <si>
    <t xml:space="preserve">        2.享受大病保险待遇人数</t>
  </si>
  <si>
    <t xml:space="preserve">        3.享受大病保险待遇人次数</t>
  </si>
  <si>
    <t>五、基金暂存其他账户存款年末数</t>
  </si>
  <si>
    <t>第 16 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</si>
</sst>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;\-#,##0;;"/>
    <numFmt numFmtId="177" formatCode="#,##0.00_ ;\-#,##0.00;;"/>
    <numFmt numFmtId="178" formatCode="#,##0_ ;\-#,##0"/>
    <numFmt numFmtId="179" formatCode="#,##0.00_ ;\-#,##0.00"/>
  </numFmts>
  <fonts count="27">
    <font>
      <sz val="11"/>
      <color theme="1"/>
      <name val="??"/>
      <charset val="134"/>
      <scheme val="minor"/>
    </font>
    <font>
      <sz val="10"/>
      <name val="宋体"/>
      <charset val="134"/>
    </font>
    <font>
      <b/>
      <sz val="29"/>
      <color indexed="8"/>
      <name val="宋体"/>
      <charset val="1"/>
    </font>
    <font>
      <sz val="12"/>
      <color indexed="8"/>
      <name val="宋体"/>
      <charset val="1"/>
    </font>
    <font>
      <b/>
      <sz val="12"/>
      <color indexed="8"/>
      <name val="宋体"/>
      <charset val="1"/>
    </font>
    <font>
      <sz val="12"/>
      <name val="宋体"/>
      <charset val="1"/>
    </font>
    <font>
      <sz val="10"/>
      <name val="宋体"/>
      <charset val="1"/>
    </font>
    <font>
      <sz val="9"/>
      <color indexed="8"/>
      <name val="宋体"/>
      <charset val="1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8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6" borderId="21" applyNumberFormat="0" applyAlignment="0" applyProtection="0">
      <alignment vertical="center"/>
    </xf>
    <xf numFmtId="0" fontId="18" fillId="6" borderId="20" applyNumberFormat="0" applyAlignment="0" applyProtection="0">
      <alignment vertical="center"/>
    </xf>
    <xf numFmtId="0" fontId="19" fillId="7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0" fillId="0" borderId="0"/>
  </cellStyleXfs>
  <cellXfs count="108">
    <xf numFmtId="0" fontId="0" fillId="0" borderId="0" xfId="49"/>
    <xf numFmtId="0" fontId="1" fillId="0" borderId="0" xfId="49" applyFont="1" applyFill="1"/>
    <xf numFmtId="49" fontId="2" fillId="2" borderId="0" xfId="49" applyNumberFormat="1" applyFont="1" applyFill="1" applyAlignment="1">
      <alignment horizontal="center" vertical="center"/>
    </xf>
    <xf numFmtId="0" fontId="2" fillId="2" borderId="0" xfId="49" applyFont="1" applyFill="1" applyAlignment="1">
      <alignment horizontal="center" vertical="center"/>
    </xf>
    <xf numFmtId="49" fontId="3" fillId="2" borderId="1" xfId="49" applyNumberFormat="1" applyFont="1" applyFill="1" applyBorder="1" applyAlignment="1">
      <alignment horizontal="left" vertical="center" wrapText="1"/>
    </xf>
    <xf numFmtId="49" fontId="3" fillId="2" borderId="1" xfId="49" applyNumberFormat="1" applyFont="1" applyFill="1" applyBorder="1" applyAlignment="1">
      <alignment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4" fillId="2" borderId="2" xfId="49" applyNumberFormat="1" applyFont="1" applyFill="1" applyBorder="1" applyAlignment="1">
      <alignment horizontal="center" vertical="center"/>
    </xf>
    <xf numFmtId="49" fontId="3" fillId="2" borderId="2" xfId="49" applyNumberFormat="1" applyFont="1" applyFill="1" applyBorder="1" applyAlignment="1">
      <alignment vertical="center"/>
    </xf>
    <xf numFmtId="49" fontId="3" fillId="2" borderId="2" xfId="49" applyNumberFormat="1" applyFont="1" applyFill="1" applyBorder="1" applyAlignment="1">
      <alignment horizontal="center" vertical="center"/>
    </xf>
    <xf numFmtId="176" fontId="3" fillId="2" borderId="2" xfId="49" applyNumberFormat="1" applyFont="1" applyFill="1" applyBorder="1" applyAlignment="1">
      <alignment horizontal="right" vertical="center"/>
    </xf>
    <xf numFmtId="177" fontId="3" fillId="2" borderId="2" xfId="49" applyNumberFormat="1" applyFont="1" applyFill="1" applyBorder="1" applyAlignment="1">
      <alignment horizontal="right" vertical="center"/>
    </xf>
    <xf numFmtId="177" fontId="3" fillId="2" borderId="3" xfId="49" applyNumberFormat="1" applyFont="1" applyFill="1" applyBorder="1" applyAlignment="1">
      <alignment horizontal="right" vertical="center"/>
    </xf>
    <xf numFmtId="176" fontId="3" fillId="2" borderId="2" xfId="49" applyNumberFormat="1" applyFont="1" applyFill="1" applyBorder="1" applyAlignment="1">
      <alignment horizontal="center" vertical="center"/>
    </xf>
    <xf numFmtId="49" fontId="3" fillId="2" borderId="4" xfId="49" applyNumberFormat="1" applyFont="1" applyFill="1" applyBorder="1" applyAlignment="1">
      <alignment horizontal="center" vertical="center"/>
    </xf>
    <xf numFmtId="177" fontId="3" fillId="2" borderId="5" xfId="49" applyNumberFormat="1" applyFont="1" applyFill="1" applyBorder="1" applyAlignment="1">
      <alignment horizontal="center" vertical="center"/>
    </xf>
    <xf numFmtId="177" fontId="3" fillId="2" borderId="5" xfId="49" applyNumberFormat="1" applyFont="1" applyFill="1" applyBorder="1" applyAlignment="1">
      <alignment horizontal="right" vertical="center"/>
    </xf>
    <xf numFmtId="49" fontId="3" fillId="2" borderId="3" xfId="49" applyNumberFormat="1" applyFont="1" applyFill="1" applyBorder="1" applyAlignment="1">
      <alignment vertical="center"/>
    </xf>
    <xf numFmtId="49" fontId="3" fillId="2" borderId="3" xfId="49" applyNumberFormat="1" applyFont="1" applyFill="1" applyBorder="1" applyAlignment="1">
      <alignment horizontal="center" vertical="center"/>
    </xf>
    <xf numFmtId="49" fontId="3" fillId="2" borderId="6" xfId="49" applyNumberFormat="1" applyFont="1" applyFill="1" applyBorder="1" applyAlignment="1">
      <alignment vertical="center"/>
    </xf>
    <xf numFmtId="49" fontId="3" fillId="2" borderId="6" xfId="49" applyNumberFormat="1" applyFont="1" applyFill="1" applyBorder="1" applyAlignment="1">
      <alignment horizontal="center" vertical="center"/>
    </xf>
    <xf numFmtId="177" fontId="3" fillId="2" borderId="7" xfId="49" applyNumberFormat="1" applyFont="1" applyFill="1" applyBorder="1" applyAlignment="1">
      <alignment horizontal="right" vertical="center"/>
    </xf>
    <xf numFmtId="177" fontId="3" fillId="2" borderId="2" xfId="49" applyNumberFormat="1" applyFont="1" applyFill="1" applyBorder="1" applyAlignment="1">
      <alignment horizontal="center" vertical="center"/>
    </xf>
    <xf numFmtId="177" fontId="3" fillId="2" borderId="4" xfId="49" applyNumberFormat="1" applyFont="1" applyFill="1" applyBorder="1" applyAlignment="1">
      <alignment horizontal="right" vertical="center"/>
    </xf>
    <xf numFmtId="177" fontId="3" fillId="2" borderId="3" xfId="49" applyNumberFormat="1" applyFont="1" applyFill="1" applyBorder="1" applyAlignment="1">
      <alignment horizontal="center" vertical="center"/>
    </xf>
    <xf numFmtId="177" fontId="3" fillId="3" borderId="4" xfId="49" applyNumberFormat="1" applyFont="1" applyFill="1" applyBorder="1" applyAlignment="1">
      <alignment horizontal="right" vertical="center"/>
    </xf>
    <xf numFmtId="49" fontId="3" fillId="2" borderId="8" xfId="49" applyNumberFormat="1" applyFont="1" applyFill="1" applyBorder="1" applyAlignment="1">
      <alignment vertical="center"/>
    </xf>
    <xf numFmtId="177" fontId="3" fillId="2" borderId="9" xfId="49" applyNumberFormat="1" applyFont="1" applyFill="1" applyBorder="1" applyAlignment="1">
      <alignment horizontal="center" vertical="center"/>
    </xf>
    <xf numFmtId="49" fontId="3" fillId="2" borderId="10" xfId="49" applyNumberFormat="1" applyFont="1" applyFill="1" applyBorder="1" applyAlignment="1">
      <alignment vertical="center"/>
    </xf>
    <xf numFmtId="49" fontId="3" fillId="2" borderId="11" xfId="49" applyNumberFormat="1" applyFont="1" applyFill="1" applyBorder="1" applyAlignment="1">
      <alignment horizontal="center" vertical="center"/>
    </xf>
    <xf numFmtId="177" fontId="3" fillId="2" borderId="12" xfId="49" applyNumberFormat="1" applyFont="1" applyFill="1" applyBorder="1" applyAlignment="1">
      <alignment horizontal="right" vertical="center"/>
    </xf>
    <xf numFmtId="49" fontId="3" fillId="2" borderId="13" xfId="49" applyNumberFormat="1" applyFont="1" applyFill="1" applyBorder="1" applyAlignment="1">
      <alignment horizontal="center" vertical="center"/>
    </xf>
    <xf numFmtId="177" fontId="3" fillId="2" borderId="9" xfId="49" applyNumberFormat="1" applyFont="1" applyFill="1" applyBorder="1" applyAlignment="1">
      <alignment horizontal="right" vertical="center"/>
    </xf>
    <xf numFmtId="177" fontId="3" fillId="2" borderId="6" xfId="49" applyNumberFormat="1" applyFont="1" applyFill="1" applyBorder="1" applyAlignment="1">
      <alignment horizontal="center" vertical="center"/>
    </xf>
    <xf numFmtId="176" fontId="3" fillId="2" borderId="13" xfId="49" applyNumberFormat="1" applyFont="1" applyFill="1" applyBorder="1" applyAlignment="1">
      <alignment horizontal="right" vertical="center"/>
    </xf>
    <xf numFmtId="176" fontId="3" fillId="2" borderId="4" xfId="49" applyNumberFormat="1" applyFont="1" applyFill="1" applyBorder="1" applyAlignment="1">
      <alignment horizontal="right" vertical="center"/>
    </xf>
    <xf numFmtId="178" fontId="3" fillId="2" borderId="3" xfId="49" applyNumberFormat="1" applyFont="1" applyFill="1" applyBorder="1" applyAlignment="1">
      <alignment horizontal="right" vertical="center"/>
    </xf>
    <xf numFmtId="177" fontId="3" fillId="3" borderId="3" xfId="49" applyNumberFormat="1" applyFont="1" applyFill="1" applyBorder="1" applyAlignment="1">
      <alignment horizontal="right" vertical="center"/>
    </xf>
    <xf numFmtId="49" fontId="3" fillId="2" borderId="8" xfId="49" applyNumberFormat="1" applyFont="1" applyFill="1" applyBorder="1" applyAlignment="1">
      <alignment horizontal="center" vertical="center"/>
    </xf>
    <xf numFmtId="0" fontId="3" fillId="2" borderId="5" xfId="49" applyFont="1" applyFill="1" applyBorder="1" applyAlignment="1">
      <alignment horizontal="center" vertical="center"/>
    </xf>
    <xf numFmtId="176" fontId="3" fillId="2" borderId="5" xfId="49" applyNumberFormat="1" applyFont="1" applyFill="1" applyBorder="1" applyAlignment="1">
      <alignment horizontal="center" vertical="center"/>
    </xf>
    <xf numFmtId="0" fontId="3" fillId="2" borderId="14" xfId="49" applyFont="1" applyFill="1" applyBorder="1" applyAlignment="1">
      <alignment horizontal="left" vertical="center"/>
    </xf>
    <xf numFmtId="0" fontId="3" fillId="2" borderId="14" xfId="49" applyFont="1" applyFill="1" applyBorder="1" applyAlignment="1">
      <alignment horizontal="center" vertical="center"/>
    </xf>
    <xf numFmtId="179" fontId="3" fillId="2" borderId="14" xfId="49" applyNumberFormat="1" applyFont="1" applyFill="1" applyBorder="1" applyAlignment="1">
      <alignment horizontal="right" vertical="center"/>
    </xf>
    <xf numFmtId="0" fontId="5" fillId="2" borderId="14" xfId="49" applyFont="1" applyFill="1" applyBorder="1"/>
    <xf numFmtId="0" fontId="3" fillId="2" borderId="14" xfId="49" applyFont="1" applyFill="1" applyBorder="1" applyAlignment="1">
      <alignment horizontal="right" vertical="center"/>
    </xf>
    <xf numFmtId="49" fontId="4" fillId="2" borderId="2" xfId="49" applyNumberFormat="1" applyFont="1" applyFill="1" applyBorder="1" applyAlignment="1">
      <alignment horizontal="center" vertical="center" wrapText="1"/>
    </xf>
    <xf numFmtId="176" fontId="3" fillId="3" borderId="2" xfId="49" applyNumberFormat="1" applyFont="1" applyFill="1" applyBorder="1" applyAlignment="1">
      <alignment horizontal="right" vertical="center"/>
    </xf>
    <xf numFmtId="176" fontId="3" fillId="2" borderId="3" xfId="49" applyNumberFormat="1" applyFont="1" applyFill="1" applyBorder="1" applyAlignment="1">
      <alignment horizontal="right" vertical="center"/>
    </xf>
    <xf numFmtId="177" fontId="3" fillId="2" borderId="8" xfId="49" applyNumberFormat="1" applyFont="1" applyFill="1" applyBorder="1" applyAlignment="1">
      <alignment horizontal="right" vertical="center"/>
    </xf>
    <xf numFmtId="49" fontId="3" fillId="2" borderId="10" xfId="49" applyNumberFormat="1" applyFont="1" applyFill="1" applyBorder="1" applyAlignment="1">
      <alignment horizontal="center" vertical="center"/>
    </xf>
    <xf numFmtId="176" fontId="3" fillId="2" borderId="6" xfId="49" applyNumberFormat="1" applyFont="1" applyFill="1" applyBorder="1" applyAlignment="1">
      <alignment horizontal="right" vertical="center"/>
    </xf>
    <xf numFmtId="177" fontId="3" fillId="2" borderId="11" xfId="49" applyNumberFormat="1" applyFont="1" applyFill="1" applyBorder="1" applyAlignment="1">
      <alignment horizontal="right" vertical="center"/>
    </xf>
    <xf numFmtId="49" fontId="3" fillId="2" borderId="10" xfId="49" applyNumberFormat="1" applyFont="1" applyFill="1" applyBorder="1" applyAlignment="1">
      <alignment horizontal="left" vertical="center"/>
    </xf>
    <xf numFmtId="177" fontId="3" fillId="3" borderId="13" xfId="49" applyNumberFormat="1" applyFont="1" applyFill="1" applyBorder="1" applyAlignment="1">
      <alignment horizontal="right" vertical="center"/>
    </xf>
    <xf numFmtId="177" fontId="3" fillId="3" borderId="10" xfId="49" applyNumberFormat="1" applyFont="1" applyFill="1" applyBorder="1" applyAlignment="1">
      <alignment horizontal="right" vertical="center"/>
    </xf>
    <xf numFmtId="177" fontId="3" fillId="2" borderId="13" xfId="49" applyNumberFormat="1" applyFont="1" applyFill="1" applyBorder="1" applyAlignment="1">
      <alignment horizontal="center" vertical="center"/>
    </xf>
    <xf numFmtId="49" fontId="3" fillId="2" borderId="4" xfId="49" applyNumberFormat="1" applyFont="1" applyFill="1" applyBorder="1" applyAlignment="1">
      <alignment horizontal="center" vertical="center" wrapText="1"/>
    </xf>
    <xf numFmtId="179" fontId="3" fillId="2" borderId="9" xfId="49" applyNumberFormat="1" applyFont="1" applyFill="1" applyBorder="1" applyAlignment="1">
      <alignment horizontal="center" vertical="center"/>
    </xf>
    <xf numFmtId="179" fontId="3" fillId="2" borderId="2" xfId="49" applyNumberFormat="1" applyFont="1" applyFill="1" applyBorder="1" applyAlignment="1">
      <alignment horizontal="right" vertical="center"/>
    </xf>
    <xf numFmtId="49" fontId="3" fillId="2" borderId="2" xfId="49" applyNumberFormat="1" applyFont="1" applyFill="1" applyBorder="1" applyAlignment="1">
      <alignment horizontal="center" vertical="center" wrapText="1"/>
    </xf>
    <xf numFmtId="179" fontId="3" fillId="2" borderId="12" xfId="49" applyNumberFormat="1" applyFont="1" applyFill="1" applyBorder="1" applyAlignment="1">
      <alignment horizontal="center" vertical="center"/>
    </xf>
    <xf numFmtId="49" fontId="3" fillId="2" borderId="5" xfId="49" applyNumberFormat="1" applyFont="1" applyFill="1" applyBorder="1" applyAlignment="1">
      <alignment horizontal="center" vertical="center"/>
    </xf>
    <xf numFmtId="177" fontId="3" fillId="3" borderId="6" xfId="49" applyNumberFormat="1" applyFont="1" applyFill="1" applyBorder="1" applyAlignment="1">
      <alignment horizontal="right" vertical="center"/>
    </xf>
    <xf numFmtId="49" fontId="3" fillId="2" borderId="2" xfId="49" applyNumberFormat="1" applyFont="1" applyFill="1" applyBorder="1" applyAlignment="1">
      <alignment horizontal="left" vertical="center"/>
    </xf>
    <xf numFmtId="176" fontId="3" fillId="2" borderId="8" xfId="49" applyNumberFormat="1" applyFont="1" applyFill="1" applyBorder="1" applyAlignment="1">
      <alignment horizontal="right" vertical="center"/>
    </xf>
    <xf numFmtId="49" fontId="3" fillId="2" borderId="6" xfId="49" applyNumberFormat="1" applyFont="1" applyFill="1" applyBorder="1" applyAlignment="1">
      <alignment horizontal="left" vertical="center"/>
    </xf>
    <xf numFmtId="49" fontId="3" fillId="2" borderId="6" xfId="49" applyNumberFormat="1" applyFont="1" applyFill="1" applyBorder="1" applyAlignment="1">
      <alignment horizontal="center" vertical="center" wrapText="1"/>
    </xf>
    <xf numFmtId="49" fontId="3" fillId="2" borderId="3" xfId="49" applyNumberFormat="1" applyFont="1" applyFill="1" applyBorder="1" applyAlignment="1">
      <alignment horizontal="left" vertical="center"/>
    </xf>
    <xf numFmtId="176" fontId="3" fillId="2" borderId="11" xfId="49" applyNumberFormat="1" applyFont="1" applyFill="1" applyBorder="1" applyAlignment="1">
      <alignment horizontal="right" vertical="center"/>
    </xf>
    <xf numFmtId="49" fontId="3" fillId="2" borderId="3" xfId="49" applyNumberFormat="1" applyFont="1" applyFill="1" applyBorder="1" applyAlignment="1">
      <alignment horizontal="center" vertical="center" wrapText="1"/>
    </xf>
    <xf numFmtId="0" fontId="3" fillId="2" borderId="14" xfId="49" applyFont="1" applyFill="1" applyBorder="1" applyAlignment="1">
      <alignment vertical="center"/>
    </xf>
    <xf numFmtId="49" fontId="3" fillId="2" borderId="14" xfId="49" applyNumberFormat="1" applyFont="1" applyFill="1" applyBorder="1" applyAlignment="1">
      <alignment horizontal="right" vertical="center"/>
    </xf>
    <xf numFmtId="0" fontId="6" fillId="2" borderId="0" xfId="49" applyFont="1" applyFill="1"/>
    <xf numFmtId="49" fontId="4" fillId="2" borderId="0" xfId="49" applyNumberFormat="1" applyFont="1" applyFill="1" applyAlignment="1">
      <alignment horizontal="center" vertical="center"/>
    </xf>
    <xf numFmtId="49" fontId="6" fillId="2" borderId="0" xfId="49" applyNumberFormat="1" applyFont="1" applyFill="1"/>
    <xf numFmtId="49" fontId="3" fillId="2" borderId="0" xfId="49" applyNumberFormat="1" applyFont="1" applyFill="1" applyAlignment="1">
      <alignment vertical="center"/>
    </xf>
    <xf numFmtId="49" fontId="3" fillId="2" borderId="0" xfId="49" applyNumberFormat="1" applyFont="1" applyFill="1" applyAlignment="1">
      <alignment horizontal="right"/>
    </xf>
    <xf numFmtId="49" fontId="6" fillId="2" borderId="1" xfId="49" applyNumberFormat="1" applyFont="1" applyFill="1" applyBorder="1"/>
    <xf numFmtId="49" fontId="3" fillId="2" borderId="1" xfId="49" applyNumberFormat="1" applyFont="1" applyFill="1" applyBorder="1" applyAlignment="1">
      <alignment horizontal="right"/>
    </xf>
    <xf numFmtId="49" fontId="4" fillId="2" borderId="3" xfId="49" applyNumberFormat="1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vertical="center"/>
    </xf>
    <xf numFmtId="49" fontId="3" fillId="2" borderId="4" xfId="49" applyNumberFormat="1" applyFont="1" applyFill="1" applyBorder="1" applyAlignment="1">
      <alignment vertical="center"/>
    </xf>
    <xf numFmtId="177" fontId="3" fillId="3" borderId="7" xfId="49" applyNumberFormat="1" applyFont="1" applyFill="1" applyBorder="1" applyAlignment="1">
      <alignment horizontal="right" vertical="center"/>
    </xf>
    <xf numFmtId="0" fontId="3" fillId="2" borderId="3" xfId="49" applyFont="1" applyFill="1" applyBorder="1" applyAlignment="1">
      <alignment vertical="center"/>
    </xf>
    <xf numFmtId="0" fontId="3" fillId="2" borderId="6" xfId="49" applyFont="1" applyFill="1" applyBorder="1" applyAlignment="1">
      <alignment vertical="center"/>
    </xf>
    <xf numFmtId="177" fontId="3" fillId="2" borderId="6" xfId="49" applyNumberFormat="1" applyFont="1" applyFill="1" applyBorder="1" applyAlignment="1">
      <alignment horizontal="right" vertical="center"/>
    </xf>
    <xf numFmtId="0" fontId="3" fillId="2" borderId="3" xfId="49" applyFont="1" applyFill="1" applyBorder="1" applyAlignment="1">
      <alignment vertical="center" wrapText="1"/>
    </xf>
    <xf numFmtId="0" fontId="3" fillId="2" borderId="10" xfId="49" applyFont="1" applyFill="1" applyBorder="1" applyAlignment="1">
      <alignment vertical="center" wrapText="1"/>
    </xf>
    <xf numFmtId="49" fontId="3" fillId="2" borderId="15" xfId="49" applyNumberFormat="1" applyFont="1" applyFill="1" applyBorder="1" applyAlignment="1">
      <alignment horizontal="center" vertical="center"/>
    </xf>
    <xf numFmtId="0" fontId="3" fillId="2" borderId="4" xfId="49" applyFont="1" applyFill="1" applyBorder="1" applyAlignment="1">
      <alignment vertical="center"/>
    </xf>
    <xf numFmtId="49" fontId="3" fillId="2" borderId="16" xfId="49" applyNumberFormat="1" applyFont="1" applyFill="1" applyBorder="1" applyAlignment="1">
      <alignment vertical="center"/>
    </xf>
    <xf numFmtId="49" fontId="3" fillId="2" borderId="15" xfId="49" applyNumberFormat="1" applyFont="1" applyFill="1" applyBorder="1" applyAlignment="1">
      <alignment vertical="center"/>
    </xf>
    <xf numFmtId="0" fontId="3" fillId="2" borderId="8" xfId="49" applyFont="1" applyFill="1" applyBorder="1" applyAlignment="1">
      <alignment vertical="center"/>
    </xf>
    <xf numFmtId="177" fontId="3" fillId="3" borderId="12" xfId="49" applyNumberFormat="1" applyFont="1" applyFill="1" applyBorder="1" applyAlignment="1">
      <alignment horizontal="right" vertical="center"/>
    </xf>
    <xf numFmtId="177" fontId="3" fillId="3" borderId="5" xfId="49" applyNumberFormat="1" applyFont="1" applyFill="1" applyBorder="1" applyAlignment="1">
      <alignment horizontal="right" vertical="center"/>
    </xf>
    <xf numFmtId="177" fontId="3" fillId="2" borderId="10" xfId="49" applyNumberFormat="1" applyFont="1" applyFill="1" applyBorder="1" applyAlignment="1">
      <alignment horizontal="right" vertical="center"/>
    </xf>
    <xf numFmtId="49" fontId="3" fillId="2" borderId="13" xfId="49" applyNumberFormat="1" applyFont="1" applyFill="1" applyBorder="1" applyAlignment="1">
      <alignment vertical="center"/>
    </xf>
    <xf numFmtId="0" fontId="3" fillId="2" borderId="4" xfId="49" applyFont="1" applyFill="1" applyBorder="1" applyAlignment="1">
      <alignment horizontal="center" vertical="center"/>
    </xf>
    <xf numFmtId="0" fontId="5" fillId="2" borderId="0" xfId="49" applyFont="1" applyFill="1"/>
    <xf numFmtId="49" fontId="5" fillId="2" borderId="0" xfId="49" applyNumberFormat="1" applyFont="1" applyFill="1"/>
    <xf numFmtId="0" fontId="3" fillId="2" borderId="0" xfId="49" applyFont="1" applyFill="1" applyAlignment="1">
      <alignment horizontal="right" vertical="center"/>
    </xf>
    <xf numFmtId="49" fontId="7" fillId="2" borderId="0" xfId="49" applyNumberFormat="1" applyFont="1" applyFill="1" applyAlignment="1">
      <alignment vertical="center"/>
    </xf>
    <xf numFmtId="49" fontId="3" fillId="2" borderId="0" xfId="49" applyNumberFormat="1" applyFont="1" applyFill="1" applyAlignment="1">
      <alignment horizontal="right" vertical="center"/>
    </xf>
    <xf numFmtId="177" fontId="3" fillId="3" borderId="2" xfId="49" applyNumberFormat="1" applyFont="1" applyFill="1" applyBorder="1" applyAlignment="1">
      <alignment horizontal="right" vertical="center"/>
    </xf>
    <xf numFmtId="49" fontId="3" fillId="2" borderId="3" xfId="49" applyNumberFormat="1" applyFont="1" applyFill="1" applyBorder="1" applyAlignment="1">
      <alignment vertical="center" wrapText="1"/>
    </xf>
    <xf numFmtId="0" fontId="3" fillId="2" borderId="0" xfId="49" applyFont="1" applyFill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FFFFFF"/>
      <rgbColor rgb="00800080"/>
      <rgbColor rgb="000000FF"/>
      <rgbColor rgb="00C0C0C0"/>
      <rgbColor rgb="0000FF00"/>
      <rgbColor rgb="009999FF"/>
      <rgbColor rgb="00FF0000"/>
      <rgbColor rgb="00FFFFCC"/>
      <rgbColor rgb="0000FFFF"/>
      <rgbColor rgb="00660066"/>
      <rgbColor rgb="00FF00FF"/>
      <rgbColor rgb="000066CC"/>
      <rgbColor rgb="00FFFF00"/>
      <rgbColor rgb="00000080"/>
      <rgbColor rgb="00000080"/>
      <rgbColor rgb="00FFFF00"/>
      <rgbColor rgb="00008000"/>
      <rgbColor rgb="00800080"/>
      <rgbColor rgb="00800000"/>
      <rgbColor rgb="00008080"/>
      <rgbColor rgb="00008080"/>
      <rgbColor rgb="0000CCFF"/>
      <rgbColor rgb="00800080"/>
      <rgbColor rgb="00CCFFCC"/>
      <rgbColor rgb="00808000"/>
      <rgbColor rgb="0099CCFF"/>
      <rgbColor rgb="00C0C0C0"/>
      <rgbColor rgb="00CC99FF"/>
      <rgbColor rgb="00808080"/>
      <rgbColor rgb="003366FF"/>
      <rgbColor rgb="00FF9999"/>
      <rgbColor rgb="0099CC00"/>
      <rgbColor rgb="00663399"/>
      <rgbColor rgb="00FF9900"/>
      <rgbColor rgb="00CCFFFF"/>
      <rgbColor rgb="00666699"/>
      <rgbColor rgb="00FFFFCC"/>
      <rgbColor rgb="00003366"/>
      <rgbColor rgb="00660066"/>
      <rgbColor rgb="00003300"/>
      <rgbColor rgb="008080FF"/>
      <rgbColor rgb="00993300"/>
      <rgbColor rgb="00CC6600"/>
      <rgbColor rgb="00333399"/>
      <rgbColor rgb="00FFCCCC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3"/>
  <sheetViews>
    <sheetView showGridLines="0" zoomScalePageLayoutView="60" workbookViewId="0">
      <pane topLeftCell="A7" activePane="bottomRight" state="frozen"/>
      <selection activeCell="A1" sqref="A1:H1"/>
    </sheetView>
  </sheetViews>
  <sheetFormatPr defaultColWidth="8" defaultRowHeight="14.25" outlineLevelCol="7"/>
  <cols>
    <col min="1" max="1" width="38.4333333333333" style="1"/>
    <col min="2" max="4" width="27.25" style="1"/>
    <col min="5" max="5" width="42.7333333333333" style="1"/>
    <col min="6" max="6" width="27.25" style="1"/>
    <col min="7" max="7" width="26.8166666666667" style="1"/>
    <col min="8" max="8" width="27.25" style="1"/>
  </cols>
  <sheetData>
    <row r="1" ht="48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customHeight="1" spans="1:8">
      <c r="A2" s="103"/>
      <c r="B2" s="103"/>
      <c r="C2" s="103"/>
      <c r="D2" s="103"/>
      <c r="E2" s="103"/>
      <c r="F2" s="103"/>
      <c r="G2" s="103"/>
      <c r="H2" s="103"/>
    </row>
    <row r="3" ht="19.5" customHeight="1" spans="1:8">
      <c r="A3" s="77"/>
      <c r="B3" s="77"/>
      <c r="C3" s="77"/>
      <c r="D3" s="77"/>
      <c r="E3" s="77"/>
      <c r="F3" s="77"/>
      <c r="G3" s="77"/>
      <c r="H3" s="104" t="s">
        <v>1</v>
      </c>
    </row>
    <row r="4" ht="19.5" customHeight="1" spans="1:8">
      <c r="A4" s="5" t="s">
        <v>2</v>
      </c>
      <c r="B4" s="5"/>
      <c r="C4" s="5"/>
      <c r="D4" s="6"/>
      <c r="E4" s="5"/>
      <c r="F4" s="5"/>
      <c r="G4" s="5"/>
      <c r="H4" s="7" t="s">
        <v>3</v>
      </c>
    </row>
    <row r="5" ht="37.5" customHeight="1" spans="1:8">
      <c r="A5" s="8" t="s">
        <v>4</v>
      </c>
      <c r="B5" s="8" t="s">
        <v>5</v>
      </c>
      <c r="C5" s="47" t="s">
        <v>6</v>
      </c>
      <c r="D5" s="47" t="s">
        <v>7</v>
      </c>
      <c r="E5" s="8" t="s">
        <v>4</v>
      </c>
      <c r="F5" s="47" t="s">
        <v>5</v>
      </c>
      <c r="G5" s="47" t="s">
        <v>6</v>
      </c>
      <c r="H5" s="47" t="s">
        <v>7</v>
      </c>
    </row>
    <row r="6" ht="28.5" customHeight="1" spans="1:8">
      <c r="A6" s="9" t="s">
        <v>8</v>
      </c>
      <c r="B6" s="105">
        <f>C6+D6</f>
        <v>862200079.35</v>
      </c>
      <c r="C6" s="105">
        <f>C7+C8</f>
        <v>689151799.82</v>
      </c>
      <c r="D6" s="105">
        <f>D7+D8</f>
        <v>173048279.53</v>
      </c>
      <c r="E6" s="9" t="s">
        <v>9</v>
      </c>
      <c r="F6" s="105">
        <f>G6+H6</f>
        <v>580079676.2</v>
      </c>
      <c r="G6" s="105">
        <f>G7+G9+G11+G12+G13</f>
        <v>405044522.22</v>
      </c>
      <c r="H6" s="105">
        <f>H7+H9+H11+H13</f>
        <v>175035153.98</v>
      </c>
    </row>
    <row r="7" ht="28.5" customHeight="1" spans="1:8">
      <c r="A7" s="9" t="s">
        <v>10</v>
      </c>
      <c r="B7" s="105">
        <f>C7+D7</f>
        <v>722328563.87</v>
      </c>
      <c r="C7" s="12">
        <v>689151799.82</v>
      </c>
      <c r="D7" s="12">
        <v>33176764.05</v>
      </c>
      <c r="E7" s="9" t="s">
        <v>11</v>
      </c>
      <c r="F7" s="105">
        <f>G7+H7</f>
        <v>250991865.57</v>
      </c>
      <c r="G7" s="12">
        <v>242830955.62</v>
      </c>
      <c r="H7" s="12">
        <v>8160909.95</v>
      </c>
    </row>
    <row r="8" ht="28.5" customHeight="1" spans="1:8">
      <c r="A8" s="9" t="s">
        <v>12</v>
      </c>
      <c r="B8" s="105">
        <f>C8+D8</f>
        <v>139871515.48</v>
      </c>
      <c r="C8" s="12">
        <v>0</v>
      </c>
      <c r="D8" s="12">
        <v>139871515.48</v>
      </c>
      <c r="E8" s="9" t="s">
        <v>13</v>
      </c>
      <c r="F8" s="105">
        <f>H8</f>
        <v>0</v>
      </c>
      <c r="G8" s="10" t="s">
        <v>14</v>
      </c>
      <c r="H8" s="12">
        <v>0</v>
      </c>
    </row>
    <row r="9" ht="28.5" customHeight="1" spans="1:8">
      <c r="A9" s="9" t="s">
        <v>15</v>
      </c>
      <c r="B9" s="105">
        <f>C9</f>
        <v>3960000</v>
      </c>
      <c r="C9" s="12">
        <v>3960000</v>
      </c>
      <c r="D9" s="23" t="s">
        <v>14</v>
      </c>
      <c r="E9" s="9" t="s">
        <v>16</v>
      </c>
      <c r="F9" s="105">
        <f>G9+H9</f>
        <v>263581164.95</v>
      </c>
      <c r="G9" s="12">
        <v>99512786.86</v>
      </c>
      <c r="H9" s="12">
        <v>164068378.09</v>
      </c>
    </row>
    <row r="10" ht="30.75" customHeight="1" spans="1:8">
      <c r="A10" s="106" t="s">
        <v>17</v>
      </c>
      <c r="B10" s="38">
        <f>C10</f>
        <v>40000</v>
      </c>
      <c r="C10" s="12">
        <v>40000</v>
      </c>
      <c r="D10" s="23" t="s">
        <v>14</v>
      </c>
      <c r="E10" s="9" t="s">
        <v>18</v>
      </c>
      <c r="F10" s="38">
        <f>H10</f>
        <v>0</v>
      </c>
      <c r="G10" s="10" t="s">
        <v>14</v>
      </c>
      <c r="H10" s="12">
        <v>0</v>
      </c>
    </row>
    <row r="11" ht="28.5" customHeight="1" spans="1:8">
      <c r="A11" s="20" t="s">
        <v>19</v>
      </c>
      <c r="B11" s="64">
        <f>C11+D11</f>
        <v>38871437.52</v>
      </c>
      <c r="C11" s="12">
        <v>19347789.35</v>
      </c>
      <c r="D11" s="12">
        <v>19523648.17</v>
      </c>
      <c r="E11" s="9" t="s">
        <v>20</v>
      </c>
      <c r="F11" s="64">
        <f>G11+H11</f>
        <v>9493856.26</v>
      </c>
      <c r="G11" s="12">
        <v>9493856.26</v>
      </c>
      <c r="H11" s="13">
        <v>0</v>
      </c>
    </row>
    <row r="12" ht="28.5" customHeight="1" spans="1:8">
      <c r="A12" s="23" t="s">
        <v>14</v>
      </c>
      <c r="B12" s="23" t="s">
        <v>14</v>
      </c>
      <c r="C12" s="23" t="s">
        <v>14</v>
      </c>
      <c r="D12" s="23" t="s">
        <v>14</v>
      </c>
      <c r="E12" s="9" t="s">
        <v>21</v>
      </c>
      <c r="F12" s="105">
        <f>G12</f>
        <v>53206923.48</v>
      </c>
      <c r="G12" s="12">
        <v>53206923.48</v>
      </c>
      <c r="H12" s="21" t="s">
        <v>14</v>
      </c>
    </row>
    <row r="13" ht="28.5" customHeight="1" spans="1:8">
      <c r="A13" s="23" t="s">
        <v>14</v>
      </c>
      <c r="B13" s="23" t="s">
        <v>14</v>
      </c>
      <c r="C13" s="23" t="s">
        <v>14</v>
      </c>
      <c r="D13" s="23" t="s">
        <v>14</v>
      </c>
      <c r="E13" s="9" t="s">
        <v>22</v>
      </c>
      <c r="F13" s="105">
        <f>G13+H13</f>
        <v>2805865.94</v>
      </c>
      <c r="G13" s="12">
        <v>0</v>
      </c>
      <c r="H13" s="12">
        <v>2805865.94</v>
      </c>
    </row>
    <row r="14" ht="28.5" customHeight="1" spans="1:8">
      <c r="A14" s="9" t="s">
        <v>23</v>
      </c>
      <c r="B14" s="105">
        <f>D14</f>
        <v>2430928.18</v>
      </c>
      <c r="C14" s="23" t="s">
        <v>14</v>
      </c>
      <c r="D14" s="12">
        <v>2430928.18</v>
      </c>
      <c r="E14" s="9" t="s">
        <v>24</v>
      </c>
      <c r="F14" s="105">
        <f>H14</f>
        <v>1888364.1</v>
      </c>
      <c r="G14" s="10" t="s">
        <v>14</v>
      </c>
      <c r="H14" s="12">
        <v>1888364.1</v>
      </c>
    </row>
    <row r="15" ht="28.5" customHeight="1" spans="1:8">
      <c r="A15" s="9" t="s">
        <v>25</v>
      </c>
      <c r="B15" s="105">
        <f>C15+D15</f>
        <v>0</v>
      </c>
      <c r="C15" s="12">
        <v>0</v>
      </c>
      <c r="D15" s="12">
        <v>0</v>
      </c>
      <c r="E15" s="9" t="s">
        <v>26</v>
      </c>
      <c r="F15" s="105">
        <f>G15+H15</f>
        <v>1065504.62</v>
      </c>
      <c r="G15" s="12">
        <v>18551.44</v>
      </c>
      <c r="H15" s="12">
        <v>1046953.18</v>
      </c>
    </row>
    <row r="16" ht="28.5" customHeight="1" spans="1:8">
      <c r="A16" s="9" t="s">
        <v>27</v>
      </c>
      <c r="B16" s="105">
        <f>B6+B9+B11+B14+B15</f>
        <v>907462445.05</v>
      </c>
      <c r="C16" s="105">
        <f>C6+C9+C11+C15</f>
        <v>712459589.17</v>
      </c>
      <c r="D16" s="105">
        <f>D6+D11+D14+D15</f>
        <v>195002855.88</v>
      </c>
      <c r="E16" s="9" t="s">
        <v>28</v>
      </c>
      <c r="F16" s="105">
        <f>F6+F14+F15</f>
        <v>583033544.92</v>
      </c>
      <c r="G16" s="105">
        <f>G6+G15</f>
        <v>405063073.66</v>
      </c>
      <c r="H16" s="105">
        <f>H6+H14+H15</f>
        <v>177970471.26</v>
      </c>
    </row>
    <row r="17" ht="28.5" customHeight="1" spans="1:8">
      <c r="A17" s="9" t="s">
        <v>29</v>
      </c>
      <c r="B17" s="105">
        <f>C17+D17</f>
        <v>0</v>
      </c>
      <c r="C17" s="12">
        <v>0</v>
      </c>
      <c r="D17" s="12">
        <v>0</v>
      </c>
      <c r="E17" s="9" t="s">
        <v>30</v>
      </c>
      <c r="F17" s="105">
        <f>G17+H17</f>
        <v>0</v>
      </c>
      <c r="G17" s="12">
        <v>0</v>
      </c>
      <c r="H17" s="12">
        <v>0</v>
      </c>
    </row>
    <row r="18" ht="28.5" customHeight="1" spans="1:8">
      <c r="A18" s="9" t="s">
        <v>31</v>
      </c>
      <c r="B18" s="105">
        <f>C18+D18</f>
        <v>0</v>
      </c>
      <c r="C18" s="12">
        <v>0</v>
      </c>
      <c r="D18" s="12">
        <v>0</v>
      </c>
      <c r="E18" s="9" t="s">
        <v>32</v>
      </c>
      <c r="F18" s="105">
        <f>G18+H18</f>
        <v>0</v>
      </c>
      <c r="G18" s="12">
        <v>0</v>
      </c>
      <c r="H18" s="12">
        <v>0</v>
      </c>
    </row>
    <row r="19" ht="28.5" customHeight="1" spans="1:8">
      <c r="A19" s="65" t="s">
        <v>33</v>
      </c>
      <c r="B19" s="105">
        <f>B16+B17+B18</f>
        <v>907462445.05</v>
      </c>
      <c r="C19" s="105">
        <f>C16+C17+C18</f>
        <v>712459589.17</v>
      </c>
      <c r="D19" s="105">
        <f>D16+D17+D18</f>
        <v>195002855.88</v>
      </c>
      <c r="E19" s="9" t="s">
        <v>34</v>
      </c>
      <c r="F19" s="105">
        <f>F16+F17+F18</f>
        <v>583033544.92</v>
      </c>
      <c r="G19" s="105">
        <f>G16+G17+G18</f>
        <v>405063073.66</v>
      </c>
      <c r="H19" s="105">
        <f>H16+H17+H18</f>
        <v>177970471.26</v>
      </c>
    </row>
    <row r="20" ht="28.5" customHeight="1" spans="1:8">
      <c r="A20" s="19" t="s">
        <v>14</v>
      </c>
      <c r="B20" s="19" t="s">
        <v>14</v>
      </c>
      <c r="C20" s="19" t="s">
        <v>14</v>
      </c>
      <c r="D20" s="19" t="s">
        <v>14</v>
      </c>
      <c r="E20" s="9" t="s">
        <v>35</v>
      </c>
      <c r="F20" s="105">
        <f>G20+H20</f>
        <v>324428900.13</v>
      </c>
      <c r="G20" s="105">
        <f>C19-G19</f>
        <v>307396515.51</v>
      </c>
      <c r="H20" s="105">
        <f>D19-H19</f>
        <v>17032384.62</v>
      </c>
    </row>
    <row r="21" ht="28.5" customHeight="1" spans="1:8">
      <c r="A21" s="20" t="s">
        <v>36</v>
      </c>
      <c r="B21" s="64">
        <f>C21+D21</f>
        <v>1269359261.46</v>
      </c>
      <c r="C21" s="87">
        <v>739902006.86</v>
      </c>
      <c r="D21" s="87">
        <v>529457254.6</v>
      </c>
      <c r="E21" s="9" t="s">
        <v>37</v>
      </c>
      <c r="F21" s="105">
        <f>G21+H21</f>
        <v>1593788161.59</v>
      </c>
      <c r="G21" s="105">
        <f>C21+G20</f>
        <v>1047298522.37</v>
      </c>
      <c r="H21" s="105">
        <f>D21+H20</f>
        <v>546489639.22</v>
      </c>
    </row>
    <row r="22" ht="28.5" customHeight="1" spans="1:8">
      <c r="A22" s="10" t="s">
        <v>38</v>
      </c>
      <c r="B22" s="105">
        <f>C22+D22</f>
        <v>2176821706.51</v>
      </c>
      <c r="C22" s="105">
        <f>C19+C21</f>
        <v>1452361596.03</v>
      </c>
      <c r="D22" s="105">
        <f>D19+D21</f>
        <v>724460110.48</v>
      </c>
      <c r="E22" s="10" t="s">
        <v>38</v>
      </c>
      <c r="F22" s="105">
        <f>G22+H22</f>
        <v>2176821706.51</v>
      </c>
      <c r="G22" s="105">
        <f>G19+G21</f>
        <v>1452361596.03</v>
      </c>
      <c r="H22" s="105">
        <f>H19+H21</f>
        <v>724460110.48</v>
      </c>
    </row>
    <row r="23" ht="28.5" customHeight="1" spans="1:8">
      <c r="A23" s="100"/>
      <c r="B23" s="100"/>
      <c r="C23" s="100"/>
      <c r="D23" s="100"/>
      <c r="E23" s="107"/>
      <c r="F23" s="107"/>
      <c r="G23" s="107"/>
      <c r="H23" s="102" t="s">
        <v>39</v>
      </c>
    </row>
  </sheetData>
  <mergeCells count="1">
    <mergeCell ref="A1:H1"/>
  </mergeCells>
  <printOptions horizontalCentered="1"/>
  <pageMargins left="0.393700787401575" right="0.393700787401575" top="0.393700787401575" bottom="0.393700787401575" header="0.51181" footer="0.51181"/>
  <pageSetup paperSize="9" scale="52" fitToHeight="0" pageOrder="overThenDown" orientation="landscape" errors="blank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1"/>
  <sheetViews>
    <sheetView showGridLines="0" tabSelected="1" zoomScalePageLayoutView="60" workbookViewId="0">
      <pane topLeftCell="A5" activePane="bottomRight" state="frozen"/>
      <selection activeCell="N1" sqref="N$1:N$1048576"/>
    </sheetView>
  </sheetViews>
  <sheetFormatPr defaultColWidth="8" defaultRowHeight="14.25" outlineLevelCol="3"/>
  <cols>
    <col min="1" max="1" width="45.4666666666667" style="1"/>
    <col min="2" max="2" width="28.825" style="1"/>
    <col min="3" max="3" width="45.4666666666667" style="1"/>
    <col min="4" max="4" width="28.825" style="1"/>
  </cols>
  <sheetData>
    <row r="1" ht="48" customHeight="1" spans="1:4">
      <c r="A1" s="2" t="s">
        <v>40</v>
      </c>
      <c r="B1" s="74"/>
      <c r="C1" s="3"/>
      <c r="D1" s="74"/>
    </row>
    <row r="2" ht="21" customHeight="1" spans="1:4">
      <c r="A2" s="75"/>
      <c r="B2" s="76"/>
      <c r="C2" s="77"/>
      <c r="D2" s="78" t="s">
        <v>41</v>
      </c>
    </row>
    <row r="3" ht="21" customHeight="1" spans="1:4">
      <c r="A3" s="5" t="s">
        <v>2</v>
      </c>
      <c r="B3" s="79"/>
      <c r="C3" s="5"/>
      <c r="D3" s="80" t="s">
        <v>3</v>
      </c>
    </row>
    <row r="4" ht="30" customHeight="1" spans="1:4">
      <c r="A4" s="8" t="s">
        <v>42</v>
      </c>
      <c r="B4" s="47" t="s">
        <v>43</v>
      </c>
      <c r="C4" s="8" t="s">
        <v>42</v>
      </c>
      <c r="D4" s="81" t="s">
        <v>43</v>
      </c>
    </row>
    <row r="5" ht="30" customHeight="1" spans="1:4">
      <c r="A5" s="82" t="s">
        <v>8</v>
      </c>
      <c r="B5" s="12">
        <v>183930510</v>
      </c>
      <c r="C5" s="83" t="s">
        <v>9</v>
      </c>
      <c r="D5" s="84">
        <f>D6+D7+D8</f>
        <v>428845808.26</v>
      </c>
    </row>
    <row r="6" ht="30" customHeight="1" spans="1:4">
      <c r="A6" s="82" t="s">
        <v>44</v>
      </c>
      <c r="B6" s="12">
        <v>0</v>
      </c>
      <c r="C6" s="9" t="s">
        <v>45</v>
      </c>
      <c r="D6" s="12">
        <v>293187335.21</v>
      </c>
    </row>
    <row r="7" ht="30" customHeight="1" spans="1:4">
      <c r="A7" s="82" t="s">
        <v>46</v>
      </c>
      <c r="B7" s="12">
        <v>1667520</v>
      </c>
      <c r="C7" s="9" t="s">
        <v>47</v>
      </c>
      <c r="D7" s="12">
        <v>135658473.05</v>
      </c>
    </row>
    <row r="8" ht="30" customHeight="1" spans="1:4">
      <c r="A8" s="85" t="s">
        <v>48</v>
      </c>
      <c r="B8" s="13">
        <v>0</v>
      </c>
      <c r="C8" s="9" t="s">
        <v>22</v>
      </c>
      <c r="D8" s="12">
        <v>0</v>
      </c>
    </row>
    <row r="9" ht="30" customHeight="1" spans="1:4">
      <c r="A9" s="86" t="s">
        <v>15</v>
      </c>
      <c r="B9" s="87">
        <v>317233600</v>
      </c>
      <c r="C9" s="9" t="s">
        <v>49</v>
      </c>
      <c r="D9" s="12">
        <v>33720000</v>
      </c>
    </row>
    <row r="10" ht="30" customHeight="1" spans="1:4">
      <c r="A10" s="82" t="s">
        <v>50</v>
      </c>
      <c r="B10" s="12">
        <v>317233600</v>
      </c>
      <c r="C10" s="9" t="s">
        <v>26</v>
      </c>
      <c r="D10" s="12">
        <v>380</v>
      </c>
    </row>
    <row r="11" ht="39" customHeight="1" spans="1:4">
      <c r="A11" s="88" t="s">
        <v>51</v>
      </c>
      <c r="B11" s="13">
        <v>0</v>
      </c>
      <c r="C11" s="19" t="s">
        <v>14</v>
      </c>
      <c r="D11" s="19" t="s">
        <v>14</v>
      </c>
    </row>
    <row r="12" ht="30" customHeight="1" spans="1:4">
      <c r="A12" s="89" t="s">
        <v>19</v>
      </c>
      <c r="B12" s="87">
        <v>3047029.86</v>
      </c>
      <c r="C12" s="21" t="s">
        <v>14</v>
      </c>
      <c r="D12" s="21" t="s">
        <v>14</v>
      </c>
    </row>
    <row r="13" ht="30" customHeight="1" spans="1:4">
      <c r="A13" s="86" t="s">
        <v>52</v>
      </c>
      <c r="B13" s="50">
        <v>0</v>
      </c>
      <c r="C13" s="90" t="s">
        <v>14</v>
      </c>
      <c r="D13" s="19" t="s">
        <v>14</v>
      </c>
    </row>
    <row r="14" ht="30" customHeight="1" spans="1:4">
      <c r="A14" s="91" t="s">
        <v>53</v>
      </c>
      <c r="B14" s="84">
        <f>B5+B9+B12+B13</f>
        <v>504211139.86</v>
      </c>
      <c r="C14" s="92" t="s">
        <v>28</v>
      </c>
      <c r="D14" s="84">
        <f>D5+D9+D10</f>
        <v>462566188.26</v>
      </c>
    </row>
    <row r="15" ht="30" customHeight="1" spans="1:4">
      <c r="A15" s="82" t="s">
        <v>54</v>
      </c>
      <c r="B15" s="24">
        <v>0</v>
      </c>
      <c r="C15" s="93" t="s">
        <v>30</v>
      </c>
      <c r="D15" s="12">
        <v>0</v>
      </c>
    </row>
    <row r="16" ht="30" customHeight="1" spans="1:4">
      <c r="A16" s="82" t="s">
        <v>55</v>
      </c>
      <c r="B16" s="50">
        <v>0</v>
      </c>
      <c r="C16" s="93" t="s">
        <v>32</v>
      </c>
      <c r="D16" s="13">
        <v>0</v>
      </c>
    </row>
    <row r="17" ht="30" customHeight="1" spans="1:4">
      <c r="A17" s="94" t="s">
        <v>56</v>
      </c>
      <c r="B17" s="95">
        <f>B14+B15+B16</f>
        <v>504211139.86</v>
      </c>
      <c r="C17" s="83" t="s">
        <v>34</v>
      </c>
      <c r="D17" s="96">
        <f>D14+D15+D16</f>
        <v>462566188.26</v>
      </c>
    </row>
    <row r="18" ht="30" customHeight="1" spans="1:4">
      <c r="A18" s="51" t="s">
        <v>14</v>
      </c>
      <c r="B18" s="51" t="s">
        <v>14</v>
      </c>
      <c r="C18" s="27" t="s">
        <v>35</v>
      </c>
      <c r="D18" s="96">
        <f>B17-D17</f>
        <v>41644951.6</v>
      </c>
    </row>
    <row r="19" ht="30" customHeight="1" spans="1:4">
      <c r="A19" s="86" t="s">
        <v>57</v>
      </c>
      <c r="B19" s="97">
        <v>151210399.84</v>
      </c>
      <c r="C19" s="98" t="s">
        <v>37</v>
      </c>
      <c r="D19" s="96">
        <f>B19+D18</f>
        <v>192855351.44</v>
      </c>
    </row>
    <row r="20" ht="30" customHeight="1" spans="1:4">
      <c r="A20" s="99" t="s">
        <v>58</v>
      </c>
      <c r="B20" s="95">
        <f>B17+B19</f>
        <v>655421539.7</v>
      </c>
      <c r="C20" s="15" t="s">
        <v>59</v>
      </c>
      <c r="D20" s="96">
        <f>D17+D19</f>
        <v>655421539.7</v>
      </c>
    </row>
    <row r="21" ht="30" customHeight="1" spans="1:4">
      <c r="A21" s="100"/>
      <c r="B21" s="74"/>
      <c r="C21" s="101"/>
      <c r="D21" s="102" t="s">
        <v>60</v>
      </c>
    </row>
  </sheetData>
  <mergeCells count="1">
    <mergeCell ref="A1:D1"/>
  </mergeCells>
  <printOptions horizontalCentered="1"/>
  <pageMargins left="0.393700787401575" right="0.393700787401575" top="0.393700787401575" bottom="0.393700787401575" header="0.51181" footer="0.51181"/>
  <pageSetup paperSize="9" scale="86" fitToHeight="0" pageOrder="overThenDown" orientation="landscape" errors="blank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showGridLines="0" zoomScalePageLayoutView="60" workbookViewId="0">
      <pane topLeftCell="A4" activePane="bottomRight" state="frozen"/>
      <selection activeCell="A1" sqref="A1:F1"/>
    </sheetView>
  </sheetViews>
  <sheetFormatPr defaultColWidth="8" defaultRowHeight="14.25" outlineLevelCol="5"/>
  <cols>
    <col min="1" max="1" width="43.025" style="1"/>
    <col min="2" max="2" width="7.16666666666667" style="1"/>
    <col min="3" max="3" width="27.25" style="1"/>
    <col min="4" max="4" width="49.9083333333333" style="1"/>
    <col min="5" max="5" width="7.16666666666667" style="1"/>
    <col min="6" max="6" width="27.25" style="1"/>
  </cols>
  <sheetData>
    <row r="1" ht="48" customHeight="1" spans="1:6">
      <c r="A1" s="2" t="s">
        <v>61</v>
      </c>
      <c r="B1" s="3"/>
      <c r="C1" s="3"/>
      <c r="D1" s="3"/>
      <c r="E1" s="3"/>
      <c r="F1" s="3"/>
    </row>
    <row r="2" ht="19.5" customHeight="1" spans="1:6">
      <c r="A2" s="5" t="s">
        <v>2</v>
      </c>
      <c r="B2" s="6"/>
      <c r="C2" s="5"/>
      <c r="D2" s="5"/>
      <c r="E2" s="5"/>
      <c r="F2" s="7" t="s">
        <v>62</v>
      </c>
    </row>
    <row r="3" ht="28.5" customHeight="1" spans="1:6">
      <c r="A3" s="47" t="s">
        <v>4</v>
      </c>
      <c r="B3" s="47" t="s">
        <v>63</v>
      </c>
      <c r="C3" s="47" t="s">
        <v>64</v>
      </c>
      <c r="D3" s="47" t="s">
        <v>4</v>
      </c>
      <c r="E3" s="47" t="s">
        <v>63</v>
      </c>
      <c r="F3" s="47" t="s">
        <v>64</v>
      </c>
    </row>
    <row r="4" ht="28.5" customHeight="1" spans="1:6">
      <c r="A4" s="9" t="s">
        <v>65</v>
      </c>
      <c r="B4" s="10" t="s">
        <v>66</v>
      </c>
      <c r="C4" s="48">
        <f>C5+C7</f>
        <v>214644</v>
      </c>
      <c r="D4" s="9" t="s">
        <v>67</v>
      </c>
      <c r="E4" s="10" t="s">
        <v>68</v>
      </c>
      <c r="F4" s="26">
        <f>F5+F6</f>
        <v>0</v>
      </c>
    </row>
    <row r="5" ht="28.5" customHeight="1" spans="1:6">
      <c r="A5" s="9" t="s">
        <v>69</v>
      </c>
      <c r="B5" s="10" t="s">
        <v>66</v>
      </c>
      <c r="C5" s="11">
        <v>163083</v>
      </c>
      <c r="D5" s="9" t="s">
        <v>70</v>
      </c>
      <c r="E5" s="10" t="s">
        <v>68</v>
      </c>
      <c r="F5" s="24">
        <v>0</v>
      </c>
    </row>
    <row r="6" ht="28.5" customHeight="1" spans="1:6">
      <c r="A6" s="9" t="s">
        <v>71</v>
      </c>
      <c r="B6" s="19" t="s">
        <v>66</v>
      </c>
      <c r="C6" s="49">
        <v>0</v>
      </c>
      <c r="D6" s="18" t="s">
        <v>72</v>
      </c>
      <c r="E6" s="19" t="s">
        <v>68</v>
      </c>
      <c r="F6" s="50">
        <v>0</v>
      </c>
    </row>
    <row r="7" ht="28.5" customHeight="1" spans="1:6">
      <c r="A7" s="18" t="s">
        <v>73</v>
      </c>
      <c r="B7" s="51" t="s">
        <v>66</v>
      </c>
      <c r="C7" s="52">
        <v>51561</v>
      </c>
      <c r="D7" s="20" t="s">
        <v>74</v>
      </c>
      <c r="E7" s="51" t="s">
        <v>68</v>
      </c>
      <c r="F7" s="53">
        <v>0</v>
      </c>
    </row>
    <row r="8" ht="28.5" customHeight="1" spans="1:6">
      <c r="A8" s="54" t="s">
        <v>71</v>
      </c>
      <c r="B8" s="51" t="s">
        <v>66</v>
      </c>
      <c r="C8" s="49">
        <v>0</v>
      </c>
      <c r="D8" s="18" t="s">
        <v>75</v>
      </c>
      <c r="E8" s="51" t="s">
        <v>68</v>
      </c>
      <c r="F8" s="55">
        <f>C24-C25+C26</f>
        <v>0</v>
      </c>
    </row>
    <row r="9" ht="28.5" customHeight="1" spans="1:6">
      <c r="A9" s="20" t="s">
        <v>76</v>
      </c>
      <c r="B9" s="21" t="s">
        <v>66</v>
      </c>
      <c r="C9" s="52">
        <v>163083</v>
      </c>
      <c r="D9" s="20" t="s">
        <v>77</v>
      </c>
      <c r="E9" s="21" t="s">
        <v>68</v>
      </c>
      <c r="F9" s="24">
        <v>0</v>
      </c>
    </row>
    <row r="10" ht="28.5" customHeight="1" spans="1:6">
      <c r="A10" s="19" t="s">
        <v>78</v>
      </c>
      <c r="B10" s="19" t="s">
        <v>66</v>
      </c>
      <c r="C10" s="49">
        <v>0</v>
      </c>
      <c r="D10" s="18" t="s">
        <v>79</v>
      </c>
      <c r="E10" s="19" t="s">
        <v>68</v>
      </c>
      <c r="F10" s="50">
        <v>0</v>
      </c>
    </row>
    <row r="11" ht="28.5" customHeight="1" spans="1:6">
      <c r="A11" s="29" t="s">
        <v>80</v>
      </c>
      <c r="B11" s="21" t="s">
        <v>68</v>
      </c>
      <c r="C11" s="56">
        <f>C14+C15</f>
        <v>9387625763.46</v>
      </c>
      <c r="D11" s="20" t="s">
        <v>81</v>
      </c>
      <c r="E11" s="21" t="s">
        <v>14</v>
      </c>
      <c r="F11" s="57" t="s">
        <v>14</v>
      </c>
    </row>
    <row r="12" ht="28.5" customHeight="1" spans="1:6">
      <c r="A12" s="20" t="s">
        <v>82</v>
      </c>
      <c r="B12" s="58" t="s">
        <v>14</v>
      </c>
      <c r="C12" s="59" t="s">
        <v>14</v>
      </c>
      <c r="D12" s="9" t="s">
        <v>83</v>
      </c>
      <c r="E12" s="10" t="s">
        <v>68</v>
      </c>
      <c r="F12" s="24">
        <v>0</v>
      </c>
    </row>
    <row r="13" ht="28.5" customHeight="1" spans="1:6">
      <c r="A13" s="9" t="s">
        <v>84</v>
      </c>
      <c r="B13" s="10" t="s">
        <v>68</v>
      </c>
      <c r="C13" s="60">
        <v>9387625763.46</v>
      </c>
      <c r="D13" s="9" t="s">
        <v>85</v>
      </c>
      <c r="E13" s="10" t="s">
        <v>68</v>
      </c>
      <c r="F13" s="24">
        <v>580079676.2</v>
      </c>
    </row>
    <row r="14" ht="28.5" customHeight="1" spans="1:6">
      <c r="A14" s="9" t="s">
        <v>86</v>
      </c>
      <c r="B14" s="61" t="s">
        <v>68</v>
      </c>
      <c r="C14" s="60">
        <v>9387625763.46</v>
      </c>
      <c r="D14" s="9" t="s">
        <v>87</v>
      </c>
      <c r="E14" s="10" t="s">
        <v>68</v>
      </c>
      <c r="F14" s="24">
        <v>580079676.2</v>
      </c>
    </row>
    <row r="15" ht="28.5" customHeight="1" spans="1:6">
      <c r="A15" s="9" t="s">
        <v>88</v>
      </c>
      <c r="B15" s="10" t="s">
        <v>68</v>
      </c>
      <c r="C15" s="13">
        <v>0</v>
      </c>
      <c r="D15" s="9" t="s">
        <v>89</v>
      </c>
      <c r="E15" s="10" t="s">
        <v>68</v>
      </c>
      <c r="F15" s="50">
        <v>0</v>
      </c>
    </row>
    <row r="16" ht="28.5" customHeight="1" spans="1:6">
      <c r="A16" s="18" t="s">
        <v>90</v>
      </c>
      <c r="B16" s="39" t="s">
        <v>14</v>
      </c>
      <c r="C16" s="62" t="s">
        <v>14</v>
      </c>
      <c r="D16" s="18" t="s">
        <v>91</v>
      </c>
      <c r="E16" s="39" t="s">
        <v>14</v>
      </c>
      <c r="F16" s="63" t="s">
        <v>14</v>
      </c>
    </row>
    <row r="17" ht="28.5" customHeight="1" spans="1:6">
      <c r="A17" s="20" t="s">
        <v>92</v>
      </c>
      <c r="B17" s="21" t="s">
        <v>68</v>
      </c>
      <c r="C17" s="64">
        <f>C19+C21+C22</f>
        <v>862200079.35</v>
      </c>
      <c r="D17" s="20" t="s">
        <v>93</v>
      </c>
      <c r="E17" s="21" t="s">
        <v>66</v>
      </c>
      <c r="F17" s="35">
        <v>26252</v>
      </c>
    </row>
    <row r="18" ht="28.5" customHeight="1" spans="1:6">
      <c r="A18" s="65" t="s">
        <v>94</v>
      </c>
      <c r="B18" s="61" t="s">
        <v>14</v>
      </c>
      <c r="C18" s="23" t="s">
        <v>14</v>
      </c>
      <c r="D18" s="18" t="s">
        <v>95</v>
      </c>
      <c r="E18" s="19" t="s">
        <v>96</v>
      </c>
      <c r="F18" s="66">
        <v>36156</v>
      </c>
    </row>
    <row r="19" ht="28.5" customHeight="1" spans="1:6">
      <c r="A19" s="65" t="s">
        <v>97</v>
      </c>
      <c r="B19" s="61" t="s">
        <v>68</v>
      </c>
      <c r="C19" s="12">
        <v>722328563.87</v>
      </c>
      <c r="D19" s="67" t="s">
        <v>98</v>
      </c>
      <c r="E19" s="68" t="s">
        <v>66</v>
      </c>
      <c r="F19" s="35">
        <v>170482</v>
      </c>
    </row>
    <row r="20" ht="28.5" customHeight="1" spans="1:6">
      <c r="A20" s="65" t="s">
        <v>99</v>
      </c>
      <c r="B20" s="61" t="s">
        <v>68</v>
      </c>
      <c r="C20" s="12">
        <v>0</v>
      </c>
      <c r="D20" s="65" t="s">
        <v>100</v>
      </c>
      <c r="E20" s="61" t="s">
        <v>96</v>
      </c>
      <c r="F20" s="49">
        <v>1019912</v>
      </c>
    </row>
    <row r="21" ht="28.5" customHeight="1" spans="1:6">
      <c r="A21" s="69" t="s">
        <v>101</v>
      </c>
      <c r="B21" s="10" t="s">
        <v>68</v>
      </c>
      <c r="C21" s="12">
        <v>139871515.48</v>
      </c>
      <c r="D21" s="9" t="s">
        <v>102</v>
      </c>
      <c r="E21" s="19" t="s">
        <v>66</v>
      </c>
      <c r="F21" s="70">
        <v>2748</v>
      </c>
    </row>
    <row r="22" ht="28.5" customHeight="1" spans="1:6">
      <c r="A22" s="54" t="s">
        <v>103</v>
      </c>
      <c r="B22" s="61" t="s">
        <v>68</v>
      </c>
      <c r="C22" s="12">
        <v>0</v>
      </c>
      <c r="D22" s="9" t="s">
        <v>104</v>
      </c>
      <c r="E22" s="51" t="s">
        <v>96</v>
      </c>
      <c r="F22" s="70">
        <v>3019</v>
      </c>
    </row>
    <row r="23" ht="28.5" customHeight="1" spans="1:6">
      <c r="A23" s="54" t="s">
        <v>105</v>
      </c>
      <c r="B23" s="61" t="s">
        <v>14</v>
      </c>
      <c r="C23" s="61" t="s">
        <v>14</v>
      </c>
      <c r="D23" s="9" t="s">
        <v>106</v>
      </c>
      <c r="E23" s="51" t="s">
        <v>66</v>
      </c>
      <c r="F23" s="70">
        <v>2648</v>
      </c>
    </row>
    <row r="24" ht="28.5" customHeight="1" spans="1:6">
      <c r="A24" s="54" t="s">
        <v>107</v>
      </c>
      <c r="B24" s="71" t="s">
        <v>68</v>
      </c>
      <c r="C24" s="12">
        <v>0</v>
      </c>
      <c r="D24" s="18" t="s">
        <v>108</v>
      </c>
      <c r="E24" s="51" t="s">
        <v>68</v>
      </c>
      <c r="F24" s="55">
        <f>F25+F26</f>
        <v>0</v>
      </c>
    </row>
    <row r="25" ht="28.5" customHeight="1" spans="1:6">
      <c r="A25" s="54" t="s">
        <v>109</v>
      </c>
      <c r="B25" s="21" t="s">
        <v>68</v>
      </c>
      <c r="C25" s="13">
        <v>0</v>
      </c>
      <c r="D25" s="29" t="s">
        <v>110</v>
      </c>
      <c r="E25" s="51" t="s">
        <v>68</v>
      </c>
      <c r="F25" s="24">
        <v>0</v>
      </c>
    </row>
    <row r="26" ht="28.5" customHeight="1" spans="1:6">
      <c r="A26" s="54" t="s">
        <v>111</v>
      </c>
      <c r="B26" s="71" t="s">
        <v>68</v>
      </c>
      <c r="C26" s="56">
        <f>F4+F7</f>
        <v>0</v>
      </c>
      <c r="D26" s="29" t="s">
        <v>112</v>
      </c>
      <c r="E26" s="51" t="s">
        <v>68</v>
      </c>
      <c r="F26" s="50">
        <v>0</v>
      </c>
    </row>
    <row r="27" ht="28.5" customHeight="1" spans="1:6">
      <c r="A27" s="45"/>
      <c r="B27" s="45"/>
      <c r="C27" s="45"/>
      <c r="D27" s="72"/>
      <c r="E27" s="72"/>
      <c r="F27" s="73" t="s">
        <v>113</v>
      </c>
    </row>
  </sheetData>
  <mergeCells count="1">
    <mergeCell ref="A1:F1"/>
  </mergeCells>
  <printOptions horizontalCentered="1"/>
  <pageMargins left="0.393700787401575" right="0.393700787401575" top="0.393700787401575" bottom="0.393700787401575" header="0.51181" footer="0.51181"/>
  <pageSetup paperSize="9" scale="95" pageOrder="overThenDown" orientation="landscape" errors="blank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showGridLines="0" zoomScalePageLayoutView="60" workbookViewId="0">
      <pane topLeftCell="A4" activePane="bottomRight" state="frozen"/>
      <selection activeCell="A1" sqref="A1:F1"/>
    </sheetView>
  </sheetViews>
  <sheetFormatPr defaultColWidth="8" defaultRowHeight="14.25" outlineLevelCol="5"/>
  <cols>
    <col min="1" max="1" width="50.2" style="1"/>
    <col min="2" max="2" width="7.16666666666667" style="1"/>
    <col min="3" max="3" width="27.25" style="1"/>
    <col min="4" max="4" width="54.5" style="1"/>
    <col min="5" max="5" width="7.16666666666667" style="1"/>
    <col min="6" max="6" width="27.25" style="1"/>
  </cols>
  <sheetData>
    <row r="1" ht="48" customHeight="1" spans="1:6">
      <c r="A1" s="2" t="s">
        <v>114</v>
      </c>
      <c r="B1" s="3"/>
      <c r="C1" s="3"/>
      <c r="D1" s="3"/>
      <c r="E1" s="3"/>
      <c r="F1" s="3"/>
    </row>
    <row r="2" ht="19.5" customHeight="1" spans="1:6">
      <c r="A2" s="4" t="s">
        <v>2</v>
      </c>
      <c r="B2" s="5"/>
      <c r="C2" s="5"/>
      <c r="D2" s="5"/>
      <c r="E2" s="6"/>
      <c r="F2" s="7" t="s">
        <v>115</v>
      </c>
    </row>
    <row r="3" ht="28.5" customHeight="1" spans="1:6">
      <c r="A3" s="8" t="s">
        <v>116</v>
      </c>
      <c r="B3" s="8" t="s">
        <v>63</v>
      </c>
      <c r="C3" s="8" t="s">
        <v>64</v>
      </c>
      <c r="D3" s="8" t="s">
        <v>116</v>
      </c>
      <c r="E3" s="8" t="s">
        <v>63</v>
      </c>
      <c r="F3" s="8" t="s">
        <v>64</v>
      </c>
    </row>
    <row r="4" ht="28.5" customHeight="1" spans="1:6">
      <c r="A4" s="9" t="s">
        <v>65</v>
      </c>
      <c r="B4" s="10" t="s">
        <v>66</v>
      </c>
      <c r="C4" s="11">
        <v>458845</v>
      </c>
      <c r="D4" s="9" t="s">
        <v>117</v>
      </c>
      <c r="E4" s="10" t="s">
        <v>68</v>
      </c>
      <c r="F4" s="12">
        <v>0</v>
      </c>
    </row>
    <row r="5" ht="28.5" customHeight="1" spans="1:6">
      <c r="A5" s="9" t="s">
        <v>118</v>
      </c>
      <c r="B5" s="10" t="s">
        <v>66</v>
      </c>
      <c r="C5" s="11">
        <v>12057</v>
      </c>
      <c r="D5" s="9" t="s">
        <v>119</v>
      </c>
      <c r="E5" s="10" t="s">
        <v>68</v>
      </c>
      <c r="F5" s="13">
        <v>0</v>
      </c>
    </row>
    <row r="6" ht="28.5" customHeight="1" spans="1:6">
      <c r="A6" s="9" t="s">
        <v>120</v>
      </c>
      <c r="B6" s="10" t="s">
        <v>14</v>
      </c>
      <c r="C6" s="14" t="s">
        <v>14</v>
      </c>
      <c r="D6" s="9" t="s">
        <v>121</v>
      </c>
      <c r="E6" s="15" t="s">
        <v>14</v>
      </c>
      <c r="F6" s="16" t="s">
        <v>14</v>
      </c>
    </row>
    <row r="7" ht="28.5" customHeight="1" spans="1:6">
      <c r="A7" s="9" t="s">
        <v>93</v>
      </c>
      <c r="B7" s="10" t="s">
        <v>66</v>
      </c>
      <c r="C7" s="11">
        <v>58060</v>
      </c>
      <c r="D7" s="9" t="s">
        <v>122</v>
      </c>
      <c r="E7" s="15" t="s">
        <v>14</v>
      </c>
      <c r="F7" s="16" t="s">
        <v>14</v>
      </c>
    </row>
    <row r="8" ht="28.5" customHeight="1" spans="1:6">
      <c r="A8" s="9" t="s">
        <v>95</v>
      </c>
      <c r="B8" s="10" t="s">
        <v>96</v>
      </c>
      <c r="C8" s="11">
        <v>88859</v>
      </c>
      <c r="D8" s="9" t="s">
        <v>123</v>
      </c>
      <c r="E8" s="15" t="s">
        <v>68</v>
      </c>
      <c r="F8" s="17">
        <v>0</v>
      </c>
    </row>
    <row r="9" ht="28.5" customHeight="1" spans="1:6">
      <c r="A9" s="9" t="s">
        <v>98</v>
      </c>
      <c r="B9" s="10" t="s">
        <v>66</v>
      </c>
      <c r="C9" s="11">
        <v>420394</v>
      </c>
      <c r="D9" s="9" t="s">
        <v>124</v>
      </c>
      <c r="E9" s="15" t="s">
        <v>68</v>
      </c>
      <c r="F9" s="17">
        <v>0</v>
      </c>
    </row>
    <row r="10" ht="28.5" customHeight="1" spans="1:6">
      <c r="A10" s="18" t="s">
        <v>100</v>
      </c>
      <c r="B10" s="19" t="s">
        <v>96</v>
      </c>
      <c r="C10" s="11">
        <v>1064798</v>
      </c>
      <c r="D10" s="9" t="s">
        <v>125</v>
      </c>
      <c r="E10" s="15" t="s">
        <v>68</v>
      </c>
      <c r="F10" s="17">
        <v>0</v>
      </c>
    </row>
    <row r="11" ht="28.5" customHeight="1" spans="1:6">
      <c r="A11" s="20" t="s">
        <v>126</v>
      </c>
      <c r="B11" s="21" t="s">
        <v>14</v>
      </c>
      <c r="C11" s="10" t="s">
        <v>14</v>
      </c>
      <c r="D11" s="9" t="s">
        <v>127</v>
      </c>
      <c r="E11" s="15" t="s">
        <v>68</v>
      </c>
      <c r="F11" s="22">
        <v>0</v>
      </c>
    </row>
    <row r="12" ht="28.5" customHeight="1" spans="1:6">
      <c r="A12" s="9" t="s">
        <v>128</v>
      </c>
      <c r="B12" s="10" t="s">
        <v>68</v>
      </c>
      <c r="C12" s="12">
        <v>183930510</v>
      </c>
      <c r="D12" s="9" t="s">
        <v>129</v>
      </c>
      <c r="E12" s="23" t="s">
        <v>68</v>
      </c>
      <c r="F12" s="24">
        <v>0</v>
      </c>
    </row>
    <row r="13" ht="28.5" customHeight="1" spans="1:6">
      <c r="A13" s="9" t="s">
        <v>130</v>
      </c>
      <c r="B13" s="10" t="s">
        <v>68</v>
      </c>
      <c r="C13" s="12">
        <v>0</v>
      </c>
      <c r="D13" s="9" t="s">
        <v>131</v>
      </c>
      <c r="E13" s="25" t="s">
        <v>68</v>
      </c>
      <c r="F13" s="26">
        <f>F9-F10</f>
        <v>0</v>
      </c>
    </row>
    <row r="14" ht="28.5" customHeight="1" spans="1:6">
      <c r="A14" s="18" t="s">
        <v>132</v>
      </c>
      <c r="B14" s="19" t="s">
        <v>14</v>
      </c>
      <c r="C14" s="19" t="s">
        <v>14</v>
      </c>
      <c r="D14" s="27" t="s">
        <v>133</v>
      </c>
      <c r="E14" s="28" t="s">
        <v>68</v>
      </c>
      <c r="F14" s="26">
        <f>F8+F13</f>
        <v>0</v>
      </c>
    </row>
    <row r="15" ht="28.5" customHeight="1" spans="1:6">
      <c r="A15" s="29" t="s">
        <v>83</v>
      </c>
      <c r="B15" s="30" t="s">
        <v>68</v>
      </c>
      <c r="C15" s="31">
        <v>0</v>
      </c>
      <c r="D15" s="29" t="s">
        <v>134</v>
      </c>
      <c r="E15" s="19" t="s">
        <v>14</v>
      </c>
      <c r="F15" s="19" t="s">
        <v>14</v>
      </c>
    </row>
    <row r="16" ht="28.5" customHeight="1" spans="1:6">
      <c r="A16" s="20" t="s">
        <v>85</v>
      </c>
      <c r="B16" s="32" t="s">
        <v>68</v>
      </c>
      <c r="C16" s="33">
        <v>428845808.26</v>
      </c>
      <c r="D16" s="20" t="s">
        <v>135</v>
      </c>
      <c r="E16" s="34" t="s">
        <v>66</v>
      </c>
      <c r="F16" s="35">
        <v>0</v>
      </c>
    </row>
    <row r="17" ht="28.5" customHeight="1" spans="1:6">
      <c r="A17" s="9" t="s">
        <v>87</v>
      </c>
      <c r="B17" s="10" t="s">
        <v>68</v>
      </c>
      <c r="C17" s="12">
        <v>428845808.26</v>
      </c>
      <c r="D17" s="9" t="s">
        <v>136</v>
      </c>
      <c r="E17" s="23" t="s">
        <v>66</v>
      </c>
      <c r="F17" s="36">
        <v>0</v>
      </c>
    </row>
    <row r="18" ht="28.5" customHeight="1" spans="1:6">
      <c r="A18" s="9" t="s">
        <v>89</v>
      </c>
      <c r="B18" s="10" t="s">
        <v>68</v>
      </c>
      <c r="C18" s="12">
        <v>0</v>
      </c>
      <c r="D18" s="9" t="s">
        <v>137</v>
      </c>
      <c r="E18" s="19" t="s">
        <v>96</v>
      </c>
      <c r="F18" s="37">
        <v>0</v>
      </c>
    </row>
    <row r="19" ht="28.5" customHeight="1" spans="1:6">
      <c r="A19" s="18" t="s">
        <v>138</v>
      </c>
      <c r="B19" s="19" t="s">
        <v>68</v>
      </c>
      <c r="C19" s="38">
        <f>F4+F5</f>
        <v>0</v>
      </c>
      <c r="D19" s="39" t="s">
        <v>14</v>
      </c>
      <c r="E19" s="40" t="s">
        <v>14</v>
      </c>
      <c r="F19" s="41" t="s">
        <v>14</v>
      </c>
    </row>
    <row r="20" ht="28.5" customHeight="1" spans="1:6">
      <c r="A20" s="42"/>
      <c r="B20" s="43"/>
      <c r="C20" s="44"/>
      <c r="D20" s="45"/>
      <c r="E20" s="45"/>
      <c r="F20" s="46" t="s">
        <v>139</v>
      </c>
    </row>
  </sheetData>
  <mergeCells count="1">
    <mergeCell ref="A1:F1"/>
  </mergeCells>
  <printOptions horizontalCentered="1"/>
  <pageMargins left="0.393700787401575" right="0.393700787401575" top="0.393700787401575" bottom="0.393700787401575" header="0.51181" footer="0.51181"/>
  <pageSetup paperSize="9" scale="90" pageOrder="overThenDown" orientation="landscape" errors="blank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社决06-职工医疗保险收支表</vt:lpstr>
      <vt:lpstr>社决07-城乡居民医疗保险收支表</vt:lpstr>
      <vt:lpstr>社决附04-职工医疗保险基础资料表</vt:lpstr>
      <vt:lpstr>社决附05-城乡居民医疗保险基础资料表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问米</cp:lastModifiedBy>
  <dcterms:created xsi:type="dcterms:W3CDTF">2026-03-06T16:16:00Z</dcterms:created>
  <dcterms:modified xsi:type="dcterms:W3CDTF">2026-09-10T08:26:37Z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24AD99F388D840528DAA1D9F6A3A44C9_12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